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6. HAZİRAN\"/>
    </mc:Choice>
  </mc:AlternateContent>
  <xr:revisionPtr revIDLastSave="0" documentId="8_{0BC091B6-BB39-4303-B29F-460CF2E3D8E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<sst xmlns="http://schemas.openxmlformats.org/spreadsheetml/2006/main" count="49" uniqueCount="42">
  <si>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</si>
  <si>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</si>
  <si>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</si>
  <si>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</si>
  <si>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</si>
  <si>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</si>
  <si>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</si>
  <si>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</si>
  <si>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</si>
  <si>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</si>
  <si>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</si>
  <si>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</si>
  <si>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</si>
  <si>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</si>
  <si>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</si>
  <si>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</si>
  <si>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</si>
  <si>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</si>
  <si>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</si>
  <si>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</si>
  <si>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</si>
  <si>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</si>
  <si>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</si>
  <si>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</si>
  <si>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</si>
  <si>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</si>
  <si>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</si>
  <si>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</si>
  <si>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</si>
  <si>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</si>
  <si>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</si>
  <si>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</si>
  <si>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</si>
  <si>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</si>
  <si>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</si>
  <si>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</si>
  <si>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İZZET ALTUNER</t>
  </si>
  <si>
    <t>HATAY SEFERİ</t>
  </si>
  <si>
    <t>İNŞA GAYRİMENKUL</t>
  </si>
  <si>
    <t>25,06,2024</t>
  </si>
  <si>
    <t>ADBLUE</t>
  </si>
  <si>
    <t>42 ATG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</si>
</sst>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10" zoomScaleNormal="100" zoomScaleSheetLayoutView="100" workbookViewId="0">
      <selection activeCell="B41" sqref="B4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36</v>
      </c>
      <c r="C2" s="66"/>
      <c r="D2" s="2" t="s">
        <v>2</v>
      </c>
      <c r="E2" s="67" t="s">
        <v>37</v>
      </c>
      <c r="F2" s="67"/>
      <c r="G2" s="67"/>
      <c r="H2" s="67"/>
      <c r="I2" s="67"/>
      <c r="J2" s="67"/>
      <c r="K2" s="3" t="s">
        <v>3</v>
      </c>
      <c r="L2" s="4">
        <f ca="1">TODAY()</f>
        <v>45470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38</v>
      </c>
      <c r="B5" s="60"/>
      <c r="C5" s="10" t="s">
        <v>39</v>
      </c>
      <c r="D5" s="11"/>
      <c r="E5" s="12">
        <v>109650</v>
      </c>
      <c r="F5" s="1"/>
      <c r="G5" s="13" t="str">
        <f t="shared" ref="G5" si="0">IF(A5="","",(A5))</f>
        <v>İNŞA GAYRİMENKUL</v>
      </c>
      <c r="H5" s="12">
        <v>109650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100</v>
      </c>
      <c r="S5" s="43">
        <v>50</v>
      </c>
      <c r="T5" s="43"/>
      <c r="U5" s="43"/>
      <c r="V5" s="43"/>
      <c r="W5" s="43"/>
      <c r="X5" s="43"/>
      <c r="Y5" s="44"/>
      <c r="Z5" s="36"/>
      <c r="AA5" s="47">
        <f>SUM(P5:Y5)*N5</f>
        <v>70000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>
        <v>1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100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70180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4000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41</v>
      </c>
      <c r="C22" s="27"/>
      <c r="D22" s="16" t="s">
        <v>17</v>
      </c>
      <c r="E22" s="17">
        <f>SUM(E5:E21)</f>
        <v>109650</v>
      </c>
      <c r="F22" s="1"/>
      <c r="G22" s="16" t="s">
        <v>17</v>
      </c>
      <c r="H22" s="17">
        <f>SUM(H5:H21)</f>
        <v>113650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32542</v>
      </c>
      <c r="D25" s="18">
        <v>33529</v>
      </c>
      <c r="E25" s="19">
        <f>IF(C25="","",SUM(D25-C25))</f>
        <v>987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3450</v>
      </c>
      <c r="D26" s="21"/>
      <c r="E26" s="20">
        <f>IF(C26="","",SUM(C26/E25))</f>
        <v>3.4954407294832825</v>
      </c>
      <c r="F26" s="1"/>
      <c r="G26" s="11" t="s">
        <v>26</v>
      </c>
      <c r="H26" s="12">
        <v>3450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v>4290</v>
      </c>
      <c r="D27" s="21"/>
      <c r="E27" s="22">
        <f>SUM(C27/E22)</f>
        <v>3.9124487004103967E-2</v>
      </c>
      <c r="F27" s="1"/>
      <c r="G27" s="11" t="s">
        <v>40</v>
      </c>
      <c r="H27" s="12">
        <v>250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28</v>
      </c>
      <c r="H28" s="12">
        <v>590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4290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109360</v>
      </c>
      <c r="D36" s="1"/>
      <c r="E36" s="1"/>
      <c r="F36" s="1"/>
      <c r="G36" s="26" t="s">
        <v>31</v>
      </c>
      <c r="H36" s="15">
        <f>IF(H33="","",SUM(H22-H33))</f>
        <v>109360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36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2024-06-27T07:25:02Z</cp:lastPrinted>
  <dcterms:created xsi:type="dcterms:W3CDTF">2022-08-24T05:29:34Z</dcterms:created>
  <dcterms:modified xsi:type="dcterms:W3CDTF">2024-06-27T07:25:27Z</dcterms:modified>
</cp:coreProperties>
</file>